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<sst xmlns="http://schemas.openxmlformats.org/spreadsheetml/2006/main" count="52" uniqueCount="30">
  <si>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</si>
  <si>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</si>
  <si>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</si>
  <si>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</si>
  <si>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</si>
  <si>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</si>
  <si>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</si>
  <si>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</si>
  <si>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</si>
  <si>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</si>
  <si>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</si>
  <si>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</si>
  <si>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</si>
  <si>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</si>
  <si>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</si>
  <si>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</si>
  <si>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</si>
  <si>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</si>
  <si>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</si>
  <si>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</si>
  <si>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</si>
  <si>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</si>
  <si>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</si>
  <si>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</si>
  <si>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</si>
  <si>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</si>
  <si>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</si>
  <si>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</si>
  <si>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апрель 2015 г.</t>
  </si>
  <si>
    <t>в т.ч. за апрель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</si>
</sst>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64" fontId="0" fillId="33" borderId="16" xfId="0" applyNumberFormat="1" applyFont="1" applyFill="1" applyBorder="1" applyAlignment="1" applyProtection="1">
      <alignment horizontal="right"/>
      <protection locked="0"/>
    </xf>
    <xf numFmtId="164" fontId="0" fillId="33" borderId="15" xfId="0" applyNumberFormat="1" applyFont="1" applyFill="1" applyBorder="1" applyAlignment="1" applyProtection="1">
      <alignment horizontal="right"/>
      <protection locked="0"/>
    </xf>
    <xf numFmtId="1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E21" sqref="E21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3"/>
    </row>
    <row r="2" spans="1:14" ht="12.75">
      <c r="A2" s="2"/>
      <c r="B2" s="61" t="s">
        <v>17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"/>
    </row>
    <row r="3" spans="1:14" ht="12.75">
      <c r="A3" s="4"/>
      <c r="B3" s="5" t="s">
        <v>0</v>
      </c>
      <c r="C3" s="6">
        <v>4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62" t="s">
        <v>16</v>
      </c>
      <c r="H4" s="62"/>
      <c r="I4" s="62"/>
      <c r="J4" s="62"/>
      <c r="K4" s="62"/>
      <c r="L4" s="62"/>
      <c r="M4" s="9"/>
      <c r="N4" s="9"/>
    </row>
    <row r="5" spans="1:15" ht="12.75" customHeight="1">
      <c r="A5" s="56" t="s">
        <v>10</v>
      </c>
      <c r="B5" s="58" t="s">
        <v>12</v>
      </c>
      <c r="C5" s="56" t="s">
        <v>3</v>
      </c>
      <c r="D5" s="63" t="s">
        <v>19</v>
      </c>
      <c r="E5" s="65" t="s">
        <v>27</v>
      </c>
      <c r="F5" s="66"/>
      <c r="G5" s="66"/>
      <c r="H5" s="66"/>
      <c r="I5" s="67"/>
      <c r="J5" s="68" t="s">
        <v>28</v>
      </c>
      <c r="K5" s="65" t="s">
        <v>29</v>
      </c>
      <c r="L5" s="66"/>
      <c r="M5" s="66"/>
      <c r="N5" s="66"/>
      <c r="O5" s="67"/>
    </row>
    <row r="6" spans="1:15" ht="36">
      <c r="A6" s="57"/>
      <c r="B6" s="59"/>
      <c r="C6" s="57"/>
      <c r="D6" s="64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9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2" t="s">
        <v>6</v>
      </c>
      <c r="C7" s="33" t="s">
        <v>7</v>
      </c>
      <c r="D7" s="46">
        <v>821978.5</v>
      </c>
      <c r="E7" s="35">
        <v>931121</v>
      </c>
      <c r="F7" s="35">
        <v>937300.8</v>
      </c>
      <c r="G7" s="35">
        <f aca="true" t="shared" si="0" ref="G7:G12">F7/E7*100</f>
        <v>100.66369462185902</v>
      </c>
      <c r="H7" s="35">
        <f aca="true" t="shared" si="1" ref="H7:H14">F7/D7*100</f>
        <v>114.02984384628066</v>
      </c>
      <c r="I7" s="36" t="s">
        <v>15</v>
      </c>
      <c r="J7" s="35">
        <v>272754.2</v>
      </c>
      <c r="K7" s="35">
        <v>289076.1</v>
      </c>
      <c r="L7" s="35">
        <v>291483.7</v>
      </c>
      <c r="M7" s="35">
        <f aca="true" t="shared" si="2" ref="M7:M12">L7/K7*100</f>
        <v>100.83286027450904</v>
      </c>
      <c r="N7" s="35">
        <f aca="true" t="shared" si="3" ref="N7:N14">L7*100/J7</f>
        <v>106.8668053507517</v>
      </c>
      <c r="O7" s="36" t="s">
        <v>15</v>
      </c>
    </row>
    <row r="8" spans="1:15" ht="24">
      <c r="A8" s="15">
        <v>2</v>
      </c>
      <c r="B8" s="14" t="s">
        <v>20</v>
      </c>
      <c r="C8" s="17" t="s">
        <v>8</v>
      </c>
      <c r="D8" s="35">
        <v>13.8</v>
      </c>
      <c r="E8" s="47">
        <f>K8+22</f>
        <v>28</v>
      </c>
      <c r="F8" s="48">
        <v>10.8</v>
      </c>
      <c r="G8" s="35">
        <f t="shared" si="0"/>
        <v>38.57142857142858</v>
      </c>
      <c r="H8" s="35">
        <f t="shared" si="1"/>
        <v>78.26086956521739</v>
      </c>
      <c r="I8" s="37" t="s">
        <v>15</v>
      </c>
      <c r="J8" s="35">
        <v>2.4</v>
      </c>
      <c r="K8" s="49">
        <v>6</v>
      </c>
      <c r="L8" s="50">
        <v>3.7</v>
      </c>
      <c r="M8" s="35">
        <f t="shared" si="2"/>
        <v>61.66666666666667</v>
      </c>
      <c r="N8" s="35"/>
      <c r="O8" s="37" t="s">
        <v>15</v>
      </c>
    </row>
    <row r="9" spans="1:15" ht="24">
      <c r="A9" s="15">
        <v>3</v>
      </c>
      <c r="B9" s="14" t="s">
        <v>21</v>
      </c>
      <c r="C9" s="17" t="s">
        <v>8</v>
      </c>
      <c r="D9" s="35">
        <v>3827.5</v>
      </c>
      <c r="E9" s="47">
        <f>K9+2705</f>
        <v>3645</v>
      </c>
      <c r="F9" s="48">
        <v>3387.6</v>
      </c>
      <c r="G9" s="38">
        <f t="shared" si="0"/>
        <v>92.93827160493827</v>
      </c>
      <c r="H9" s="38">
        <f t="shared" si="1"/>
        <v>88.50685826257349</v>
      </c>
      <c r="I9" s="37" t="s">
        <v>15</v>
      </c>
      <c r="J9" s="35">
        <v>921.7</v>
      </c>
      <c r="K9" s="49">
        <v>940</v>
      </c>
      <c r="L9" s="50">
        <v>883.2</v>
      </c>
      <c r="M9" s="38">
        <f t="shared" si="2"/>
        <v>93.95744680851065</v>
      </c>
      <c r="N9" s="38">
        <f t="shared" si="3"/>
        <v>95.82293587935337</v>
      </c>
      <c r="O9" s="37" t="s">
        <v>15</v>
      </c>
    </row>
    <row r="10" spans="1:15" ht="25.5">
      <c r="A10" s="16">
        <v>4</v>
      </c>
      <c r="B10" s="22" t="s">
        <v>22</v>
      </c>
      <c r="C10" s="17" t="s">
        <v>7</v>
      </c>
      <c r="D10" s="51">
        <f>F10/98.1*100</f>
        <v>13525783.89398573</v>
      </c>
      <c r="E10" s="51">
        <f>K10+11415924</f>
        <v>15232453</v>
      </c>
      <c r="F10" s="51">
        <v>13268794</v>
      </c>
      <c r="G10" s="38">
        <f t="shared" si="0"/>
        <v>87.10871453205863</v>
      </c>
      <c r="H10" s="38">
        <f>F10/D10*100</f>
        <v>98.1</v>
      </c>
      <c r="I10" s="37" t="s">
        <v>15</v>
      </c>
      <c r="J10" s="39">
        <v>3270321</v>
      </c>
      <c r="K10" s="39">
        <v>3816529</v>
      </c>
      <c r="L10" s="39">
        <v>3423550</v>
      </c>
      <c r="M10" s="38">
        <f t="shared" si="2"/>
        <v>89.703235583956</v>
      </c>
      <c r="N10" s="38">
        <f>L10*100/J10</f>
        <v>104.68544219359507</v>
      </c>
      <c r="O10" s="37" t="s">
        <v>15</v>
      </c>
    </row>
    <row r="11" spans="1:15" ht="24">
      <c r="A11" s="16">
        <v>5</v>
      </c>
      <c r="B11" s="23" t="s">
        <v>23</v>
      </c>
      <c r="C11" s="17" t="s">
        <v>18</v>
      </c>
      <c r="D11" s="40">
        <v>63578.4</v>
      </c>
      <c r="E11" s="52">
        <f>K11+46958</f>
        <v>64258</v>
      </c>
      <c r="F11" s="40">
        <v>64530.9</v>
      </c>
      <c r="G11" s="38">
        <f t="shared" si="0"/>
        <v>100.4246942015002</v>
      </c>
      <c r="H11" s="38">
        <f t="shared" si="1"/>
        <v>101.4981503152014</v>
      </c>
      <c r="I11" s="36" t="s">
        <v>15</v>
      </c>
      <c r="J11" s="41">
        <v>18189.9</v>
      </c>
      <c r="K11" s="39">
        <v>17300</v>
      </c>
      <c r="L11" s="41">
        <v>15821.8</v>
      </c>
      <c r="M11" s="38">
        <f>L11/K11*100</f>
        <v>91.45549132947977</v>
      </c>
      <c r="N11" s="38">
        <f>L11*100/J11</f>
        <v>86.98123684022451</v>
      </c>
      <c r="O11" s="37" t="s">
        <v>15</v>
      </c>
    </row>
    <row r="12" spans="1:18" ht="48">
      <c r="A12" s="16">
        <v>6</v>
      </c>
      <c r="B12" s="24" t="s">
        <v>24</v>
      </c>
      <c r="C12" s="17" t="s">
        <v>7</v>
      </c>
      <c r="D12" s="42">
        <f>F12/114.1*100</f>
        <v>16948610.86765995</v>
      </c>
      <c r="E12" s="53">
        <f>K12+13508915</f>
        <v>18277385</v>
      </c>
      <c r="F12" s="43">
        <v>19338365</v>
      </c>
      <c r="G12" s="38">
        <f t="shared" si="0"/>
        <v>105.80487854252674</v>
      </c>
      <c r="H12" s="38">
        <f t="shared" si="1"/>
        <v>114.1</v>
      </c>
      <c r="I12" s="44">
        <v>107.8</v>
      </c>
      <c r="J12" s="42">
        <f>L12/108.4*100</f>
        <v>4690081.180811808</v>
      </c>
      <c r="K12" s="39">
        <v>4768470</v>
      </c>
      <c r="L12" s="39">
        <v>5084048</v>
      </c>
      <c r="M12" s="38">
        <f t="shared" si="2"/>
        <v>106.61801374445052</v>
      </c>
      <c r="N12" s="38">
        <f t="shared" si="3"/>
        <v>108.39999999999999</v>
      </c>
      <c r="O12" s="45">
        <v>102.6</v>
      </c>
      <c r="R12" s="26"/>
    </row>
    <row r="13" spans="1:15" ht="12.75">
      <c r="A13" s="27">
        <v>7</v>
      </c>
      <c r="B13" s="28" t="s">
        <v>25</v>
      </c>
      <c r="C13" s="29" t="s">
        <v>7</v>
      </c>
      <c r="D13" s="34">
        <f>F13/103.2*100</f>
        <v>9434527.519379845</v>
      </c>
      <c r="E13" s="54">
        <f>K13+8882418</f>
        <v>11935548</v>
      </c>
      <c r="F13" s="34">
        <v>9736432.4</v>
      </c>
      <c r="G13" s="30">
        <f>F13/E13*100</f>
        <v>81.57507640202193</v>
      </c>
      <c r="H13" s="30">
        <f t="shared" si="1"/>
        <v>103.2</v>
      </c>
      <c r="I13" s="31" t="s">
        <v>15</v>
      </c>
      <c r="J13" s="34">
        <f>L13/105.6*100</f>
        <v>2419406.34469697</v>
      </c>
      <c r="K13" s="55">
        <v>3053130</v>
      </c>
      <c r="L13" s="34">
        <v>2554893.1</v>
      </c>
      <c r="M13" s="30">
        <f>L13/K13*100</f>
        <v>83.68111086000269</v>
      </c>
      <c r="N13" s="30">
        <f t="shared" si="3"/>
        <v>105.59999999999998</v>
      </c>
      <c r="O13" s="31" t="s">
        <v>15</v>
      </c>
    </row>
    <row r="14" spans="1:15" ht="12.75">
      <c r="A14" s="27">
        <v>8</v>
      </c>
      <c r="B14" s="28" t="s">
        <v>26</v>
      </c>
      <c r="C14" s="29" t="s">
        <v>14</v>
      </c>
      <c r="D14" s="30">
        <f>F14/104.2*100</f>
        <v>23876.87140115163</v>
      </c>
      <c r="E14" s="30"/>
      <c r="F14" s="30">
        <v>24879.7</v>
      </c>
      <c r="G14" s="30"/>
      <c r="H14" s="30">
        <f t="shared" si="1"/>
        <v>104.2</v>
      </c>
      <c r="I14" s="31" t="s">
        <v>15</v>
      </c>
      <c r="J14" s="30">
        <f>L14/106.3*100</f>
        <v>24646.94261523989</v>
      </c>
      <c r="K14" s="30"/>
      <c r="L14" s="30">
        <v>26199.7</v>
      </c>
      <c r="M14" s="30"/>
      <c r="N14" s="30">
        <f t="shared" si="3"/>
        <v>106.3</v>
      </c>
      <c r="O14" s="31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2015-12-17T05:36:38Z</cp:lastPrinted>
  <dcterms:created xsi:type="dcterms:W3CDTF">2004-03-01T05:53:33Z</dcterms:created>
  <dcterms:modified xsi:type="dcterms:W3CDTF">2016-06-24T05:17:05Z</dcterms:modified>
  <cp:category/>
  <cp:version/>
  <cp:contentType/>
  <cp:contentStatus/>
</cp:coreProperties>
</file>